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Internal Funding Programs\Budget Templates\"/>
    </mc:Choice>
  </mc:AlternateContent>
  <xr:revisionPtr revIDLastSave="0" documentId="13_ncr:1_{181DFBB7-797F-45A5-8A91-194CB60F1697}" xr6:coauthVersionLast="47" xr6:coauthVersionMax="47" xr10:uidLastSave="{00000000-0000-0000-0000-000000000000}"/>
  <bookViews>
    <workbookView xWindow="29700" yWindow="645" windowWidth="27825" windowHeight="13170" xr2:uid="{00000000-000D-0000-FFFF-FFFF00000000}"/>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F20" i="1"/>
  <c r="F12" i="1" l="1"/>
  <c r="F11" i="1"/>
  <c r="F8" i="1" l="1"/>
  <c r="F19" i="1" l="1"/>
  <c r="F18" i="1"/>
  <c r="F36" i="1" s="1"/>
  <c r="F17" i="1"/>
  <c r="F35" i="1" s="1"/>
  <c r="F16" i="1"/>
  <c r="F34" i="1" s="1"/>
  <c r="F30" i="1"/>
  <c r="F9" i="1"/>
  <c r="F26" i="1"/>
  <c r="F28" i="1"/>
  <c r="F39" i="1" l="1"/>
  <c r="F38" i="1"/>
  <c r="F37" i="1"/>
  <c r="F29" i="1" l="1"/>
  <c r="F33" i="1"/>
  <c r="F32" i="1"/>
  <c r="F31" i="1"/>
  <c r="F27" i="1"/>
  <c r="F24" i="1" l="1"/>
  <c r="F42" i="1" l="1"/>
  <c r="F52" i="1" s="1"/>
</calcChain>
</file>

<file path=xl/sharedStrings.xml><?xml version="1.0" encoding="utf-8"?>
<sst xmlns="http://schemas.openxmlformats.org/spreadsheetml/2006/main" count="136" uniqueCount="104">
  <si>
    <t>Value</t>
  </si>
  <si>
    <t>Faculty</t>
  </si>
  <si>
    <t>Post Doc</t>
  </si>
  <si>
    <t>Grad AY</t>
  </si>
  <si>
    <t>Special Payroll</t>
  </si>
  <si>
    <t>Student Labor</t>
  </si>
  <si>
    <t>Category</t>
  </si>
  <si>
    <t>Guidelines</t>
  </si>
  <si>
    <t>Amount</t>
  </si>
  <si>
    <t>Salary</t>
  </si>
  <si>
    <t xml:space="preserve">Number </t>
  </si>
  <si>
    <t>Not applicable</t>
  </si>
  <si>
    <t>Postdoctoral Salary Levels</t>
  </si>
  <si>
    <t>Other (Specify)</t>
  </si>
  <si>
    <t>Fringe</t>
  </si>
  <si>
    <t>Other 1 Fringe</t>
  </si>
  <si>
    <t>Other 2 Fringe</t>
  </si>
  <si>
    <t>Other Direct Costs</t>
  </si>
  <si>
    <t>Materials &amp; Supplies</t>
  </si>
  <si>
    <t>Participant Support</t>
  </si>
  <si>
    <t>Animals/Animal Care</t>
  </si>
  <si>
    <t>Contractual Services</t>
  </si>
  <si>
    <t>Total Salary</t>
  </si>
  <si>
    <t>Total Fringe Y1</t>
  </si>
  <si>
    <t>Total Costs Y1</t>
  </si>
  <si>
    <t>number</t>
  </si>
  <si>
    <t>Please specify amount and include appropriate fringe below</t>
  </si>
  <si>
    <t>Calculated with internal rates</t>
  </si>
  <si>
    <t>Equipment defined as tangible, non-expendable property with unit acquisition value of $5000 or more.</t>
  </si>
  <si>
    <t>compliance</t>
  </si>
  <si>
    <t>Yes</t>
  </si>
  <si>
    <t>No</t>
  </si>
  <si>
    <r>
      <rPr>
        <b/>
        <sz val="10"/>
        <color theme="1"/>
        <rFont val="Calibri"/>
        <family val="2"/>
        <scheme val="minor"/>
      </rPr>
      <t>UCH</t>
    </r>
    <r>
      <rPr>
        <sz val="10"/>
        <color theme="1"/>
        <rFont val="Calibri"/>
        <family val="2"/>
        <scheme val="minor"/>
      </rPr>
      <t xml:space="preserve"> Grad Assist #1</t>
    </r>
  </si>
  <si>
    <r>
      <rPr>
        <b/>
        <sz val="10"/>
        <color theme="1"/>
        <rFont val="Calibri"/>
        <family val="2"/>
        <scheme val="minor"/>
      </rPr>
      <t>UCH</t>
    </r>
    <r>
      <rPr>
        <sz val="10"/>
        <color theme="1"/>
        <rFont val="Calibri"/>
        <family val="2"/>
        <scheme val="minor"/>
      </rPr>
      <t xml:space="preserve"> Grad Assist #2</t>
    </r>
  </si>
  <si>
    <t>Senior Personnel (Storrs or UCH)</t>
  </si>
  <si>
    <t>Enter base salary and project effort for each Research Assistant.  Fringe will populate below.</t>
  </si>
  <si>
    <r>
      <rPr>
        <b/>
        <sz val="10"/>
        <color theme="1"/>
        <rFont val="Calibri"/>
        <family val="2"/>
        <scheme val="minor"/>
      </rPr>
      <t xml:space="preserve">UCH </t>
    </r>
    <r>
      <rPr>
        <sz val="10"/>
        <color theme="1"/>
        <rFont val="Calibri"/>
        <family val="2"/>
        <scheme val="minor"/>
      </rPr>
      <t xml:space="preserve">Postdoc 1 </t>
    </r>
  </si>
  <si>
    <r>
      <rPr>
        <b/>
        <sz val="10"/>
        <color theme="1"/>
        <rFont val="Calibri"/>
        <family val="2"/>
        <scheme val="minor"/>
      </rPr>
      <t>UCH</t>
    </r>
    <r>
      <rPr>
        <sz val="10"/>
        <color theme="1"/>
        <rFont val="Calibri"/>
        <family val="2"/>
        <scheme val="minor"/>
      </rPr>
      <t xml:space="preserve"> Postdoc 2</t>
    </r>
  </si>
  <si>
    <r>
      <rPr>
        <b/>
        <sz val="10"/>
        <color theme="1"/>
        <rFont val="Calibri"/>
        <family val="2"/>
        <scheme val="minor"/>
      </rPr>
      <t>Storrs</t>
    </r>
    <r>
      <rPr>
        <sz val="10"/>
        <color theme="1"/>
        <rFont val="Calibri"/>
        <family val="2"/>
        <scheme val="minor"/>
      </rPr>
      <t xml:space="preserve"> Postdoc1</t>
    </r>
  </si>
  <si>
    <r>
      <rPr>
        <b/>
        <sz val="10"/>
        <color theme="1"/>
        <rFont val="Calibri"/>
        <family val="2"/>
        <scheme val="minor"/>
      </rPr>
      <t>Storrs</t>
    </r>
    <r>
      <rPr>
        <sz val="10"/>
        <color theme="1"/>
        <rFont val="Calibri"/>
        <family val="2"/>
        <scheme val="minor"/>
      </rPr>
      <t xml:space="preserve"> Course Buy-Out (Replace with Adjunct)</t>
    </r>
  </si>
  <si>
    <r>
      <rPr>
        <b/>
        <sz val="10"/>
        <color theme="1"/>
        <rFont val="Calibri"/>
        <family val="2"/>
        <scheme val="minor"/>
      </rPr>
      <t xml:space="preserve">Storrs </t>
    </r>
    <r>
      <rPr>
        <sz val="10"/>
        <color theme="1"/>
        <rFont val="Calibri"/>
        <family val="2"/>
        <scheme val="minor"/>
      </rPr>
      <t>Faculty</t>
    </r>
    <r>
      <rPr>
        <b/>
        <sz val="10"/>
        <color theme="1"/>
        <rFont val="Calibri"/>
        <family val="2"/>
        <scheme val="minor"/>
      </rPr>
      <t xml:space="preserve"> </t>
    </r>
    <r>
      <rPr>
        <sz val="10"/>
        <color theme="1"/>
        <rFont val="Calibri"/>
        <family val="2"/>
        <scheme val="minor"/>
      </rPr>
      <t>Summer Fellowship</t>
    </r>
  </si>
  <si>
    <t>Calculated with grant rates</t>
  </si>
  <si>
    <t>UCH Postdoc 1 Fringe</t>
  </si>
  <si>
    <t>Storrs Course Buy-Out Adjunct Fringe</t>
  </si>
  <si>
    <t>Storrs Postdoc 2 Fringe</t>
  </si>
  <si>
    <t>Storrs Postdoc 1 Fringe</t>
  </si>
  <si>
    <t>Storrs Grad Stipend List</t>
  </si>
  <si>
    <t>Graduate Student</t>
  </si>
  <si>
    <t>UCH Grad Stipend List</t>
  </si>
  <si>
    <t>Post Doc/Research Assistant</t>
  </si>
  <si>
    <t>UCH Fringe List FY 19</t>
  </si>
  <si>
    <t>UCH Postdoc 2 Fringe</t>
  </si>
  <si>
    <t>Please follow University purchasing/procurement policies.</t>
  </si>
  <si>
    <t>Please break down total costs as part of the justification.</t>
  </si>
  <si>
    <t>Fields with green backgrounds are editable</t>
  </si>
  <si>
    <t>UCH Grad RA 1 Fringe</t>
  </si>
  <si>
    <t>UCH Grad RA 2 Fringe</t>
  </si>
  <si>
    <t>Use appropriate UConn or UCH rate</t>
  </si>
  <si>
    <t>%</t>
  </si>
  <si>
    <t>Postdoc 0 Yrs Exp</t>
  </si>
  <si>
    <t>Postdoc 1 Yrs Exp</t>
  </si>
  <si>
    <t>Postdoc 2 Yrs Exp</t>
  </si>
  <si>
    <t>Postdoc 3 Yrs Exp</t>
  </si>
  <si>
    <t>Postdoc 4 Yrs Exp</t>
  </si>
  <si>
    <t>Postdoc 5 Yrs Exp</t>
  </si>
  <si>
    <t>Postdoc 6 Yrs Exp</t>
  </si>
  <si>
    <t>Postdoc 7+ Yrs Exp</t>
  </si>
  <si>
    <t>B - Beginners</t>
  </si>
  <si>
    <t>M - Masters</t>
  </si>
  <si>
    <t>P - PhD</t>
  </si>
  <si>
    <t>Base Salary</t>
  </si>
  <si>
    <t>Select level / % for this postdoc.  Stipend and fringe will populate. If postdoc is foreign national, use "other" below and use GA fringe rates</t>
  </si>
  <si>
    <t>Storrs Grad Sum Fringe</t>
  </si>
  <si>
    <t xml:space="preserve">Other 1 (specify) </t>
  </si>
  <si>
    <t>Other 2 (specify)</t>
  </si>
  <si>
    <t>Select level / % for student.  Stipend and fringe will populate.</t>
  </si>
  <si>
    <r>
      <rPr>
        <b/>
        <sz val="10"/>
        <color theme="1"/>
        <rFont val="Calibri"/>
        <family val="2"/>
        <scheme val="minor"/>
      </rPr>
      <t>UCH</t>
    </r>
    <r>
      <rPr>
        <sz val="10"/>
        <color theme="1"/>
        <rFont val="Calibri"/>
        <family val="2"/>
        <scheme val="minor"/>
      </rPr>
      <t xml:space="preserve"> Res Assist/Assoc 1</t>
    </r>
  </si>
  <si>
    <r>
      <rPr>
        <b/>
        <sz val="10"/>
        <color theme="1"/>
        <rFont val="Calibri"/>
        <family val="2"/>
        <scheme val="minor"/>
      </rPr>
      <t>UCH</t>
    </r>
    <r>
      <rPr>
        <sz val="10"/>
        <color theme="1"/>
        <rFont val="Calibri"/>
        <family val="2"/>
        <scheme val="minor"/>
      </rPr>
      <t xml:space="preserve"> Res Assist/Assoc 2</t>
    </r>
  </si>
  <si>
    <t>Travel - Tot Req for Year</t>
  </si>
  <si>
    <t xml:space="preserve">Equip - Tot req for year </t>
  </si>
  <si>
    <t>Please indicate in justification whether PIs have dept research time available or address how time commitment required by the project will be handled.  Specific effort commitments not req'd.</t>
  </si>
  <si>
    <r>
      <rPr>
        <b/>
        <sz val="10"/>
        <color theme="1"/>
        <rFont val="Calibri"/>
        <family val="2"/>
        <scheme val="minor"/>
      </rPr>
      <t xml:space="preserve">Storrs </t>
    </r>
    <r>
      <rPr>
        <sz val="10"/>
        <color theme="1"/>
        <rFont val="Calibri"/>
        <family val="2"/>
        <scheme val="minor"/>
      </rPr>
      <t>Grad Assist #1 AY</t>
    </r>
  </si>
  <si>
    <r>
      <rPr>
        <b/>
        <sz val="10"/>
        <color theme="1"/>
        <rFont val="Calibri"/>
        <family val="2"/>
        <scheme val="minor"/>
      </rPr>
      <t xml:space="preserve">Storrs </t>
    </r>
    <r>
      <rPr>
        <sz val="10"/>
        <color theme="1"/>
        <rFont val="Calibri"/>
        <family val="2"/>
        <scheme val="minor"/>
      </rPr>
      <t>Grad Assist #2 AY</t>
    </r>
  </si>
  <si>
    <r>
      <rPr>
        <b/>
        <sz val="10"/>
        <color theme="1"/>
        <rFont val="Calibri"/>
        <family val="2"/>
        <scheme val="minor"/>
      </rPr>
      <t xml:space="preserve">Storrs </t>
    </r>
    <r>
      <rPr>
        <sz val="10"/>
        <color theme="1"/>
        <rFont val="Calibri"/>
        <family val="2"/>
        <scheme val="minor"/>
      </rPr>
      <t>Grad Assist (Sum)</t>
    </r>
  </si>
  <si>
    <r>
      <rPr>
        <b/>
        <sz val="10"/>
        <color theme="1"/>
        <rFont val="Calibri"/>
        <family val="2"/>
        <scheme val="minor"/>
      </rPr>
      <t xml:space="preserve">Storrs </t>
    </r>
    <r>
      <rPr>
        <sz val="10"/>
        <color theme="1"/>
        <rFont val="Calibri"/>
        <family val="2"/>
        <scheme val="minor"/>
      </rPr>
      <t xml:space="preserve">Undergrad RA </t>
    </r>
  </si>
  <si>
    <t>Storrs Grad AY 2 Fringe</t>
  </si>
  <si>
    <t>Storrs Grad AY 1 Fringe</t>
  </si>
  <si>
    <t>Storrs Undergrad Fringe</t>
  </si>
  <si>
    <t>UCH RA 1 Fringe</t>
  </si>
  <si>
    <t>UCH RA 2 Fringe</t>
  </si>
  <si>
    <r>
      <t xml:space="preserve">Justification 
</t>
    </r>
    <r>
      <rPr>
        <b/>
        <sz val="7"/>
        <color theme="1"/>
        <rFont val="Calibri"/>
        <family val="2"/>
        <scheme val="minor"/>
      </rPr>
      <t>(if pasting from another source, please choose "match destination formatting")</t>
    </r>
  </si>
  <si>
    <t>on proj</t>
  </si>
  <si>
    <t>Travel costs allowed for active research supporting specific project aims only (not for presentation of results or seeking future funding).  Must be well justified in relation to project goals.  Please provide breakdown of estimated trip costs.</t>
  </si>
  <si>
    <t>Select student level / %.  Stipend and fringe will populate.</t>
  </si>
  <si>
    <t>Please see student emp guide for classes/rates for undergrad workers.  Fringe will populate below.</t>
  </si>
  <si>
    <t>Storrs Fac Sum Fringe</t>
  </si>
  <si>
    <t>Storrs Internal Fringe List FY 20</t>
  </si>
  <si>
    <t>Enter base salary and project effort for each postdoc.  Fringe will populate below.</t>
  </si>
  <si>
    <t>Please follow University animal care policies</t>
  </si>
  <si>
    <t>Requires Department Head approval letter. Minimum $1566.00 per credit.  See payroll website for more detail.  Fringe will populate below</t>
  </si>
  <si>
    <t>Default OVPR IF Budgets are for one year.  Additional years may be allowed as specified in program guidelines.  Please fill out a separate budget for each year.  See guidelines for details</t>
  </si>
  <si>
    <t>See program guidelines for limits.  Only available to faculty on less that 12-month appointments.  Fringe will populate below.</t>
  </si>
  <si>
    <t>See program guidelines for limits.  Fringe will populate.</t>
  </si>
  <si>
    <t>Office of the Vice President for Research                       Internal Funding - Budget Template - Budget Year 1 -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</si>
</sst>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i/>
      <u/>
      <sz val="10"/>
      <color theme="1"/>
      <name val="Calibri"/>
      <family val="2"/>
      <scheme val="minor"/>
    </font>
    <font>
      <sz val="8"/>
      <color theme="1"/>
      <name val="Calibri"/>
      <family val="2"/>
      <scheme val="minor"/>
    </font>
    <font>
      <u/>
      <sz val="8"/>
      <color theme="10"/>
      <name val="Calibri"/>
      <family val="2"/>
      <scheme val="minor"/>
    </font>
    <font>
      <sz val="8"/>
      <name val="Calibri"/>
      <family val="2"/>
      <scheme val="minor"/>
    </font>
    <font>
      <b/>
      <sz val="11"/>
      <color theme="1"/>
      <name val="Calibri"/>
      <family val="2"/>
      <scheme val="minor"/>
    </font>
    <font>
      <b/>
      <sz val="7"/>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0" fillId="0" borderId="1" xfId="0" applyBorder="1"/>
    <xf numFmtId="164" fontId="0" fillId="0" borderId="1" xfId="0" applyNumberFormat="1" applyBorder="1"/>
    <xf numFmtId="8" fontId="0" fillId="0" borderId="1" xfId="0" applyNumberFormat="1" applyBorder="1"/>
    <xf numFmtId="0" fontId="0" fillId="0" borderId="2" xfId="0" applyFill="1" applyBorder="1"/>
    <xf numFmtId="0" fontId="2" fillId="0" borderId="1" xfId="0" applyFont="1" applyBorder="1" applyAlignment="1" applyProtection="1">
      <alignment wrapText="1"/>
      <protection locked="0" hidden="1"/>
    </xf>
    <xf numFmtId="0" fontId="2" fillId="0" borderId="3" xfId="0" applyFont="1" applyBorder="1" applyAlignment="1" applyProtection="1">
      <alignment wrapText="1"/>
      <protection locked="0" hidden="1"/>
    </xf>
    <xf numFmtId="0" fontId="2" fillId="5" borderId="3"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164" fontId="2" fillId="5" borderId="1" xfId="0" applyNumberFormat="1" applyFont="1" applyFill="1" applyBorder="1" applyAlignment="1" applyProtection="1">
      <alignment wrapText="1"/>
      <protection locked="0"/>
    </xf>
    <xf numFmtId="0" fontId="2" fillId="4" borderId="1" xfId="0" applyFont="1" applyFill="1" applyBorder="1" applyAlignment="1" applyProtection="1">
      <alignment wrapText="1"/>
      <protection locked="0"/>
    </xf>
    <xf numFmtId="10" fontId="3" fillId="0" borderId="0" xfId="0" applyNumberFormat="1" applyFont="1" applyAlignment="1" applyProtection="1">
      <alignment horizontal="center" wrapText="1"/>
    </xf>
    <xf numFmtId="10" fontId="3" fillId="0" borderId="1" xfId="0" applyNumberFormat="1" applyFont="1" applyBorder="1" applyAlignment="1" applyProtection="1">
      <alignment wrapText="1"/>
    </xf>
    <xf numFmtId="10" fontId="2" fillId="0" borderId="1" xfId="0" applyNumberFormat="1" applyFont="1" applyBorder="1" applyAlignment="1" applyProtection="1">
      <alignment wrapText="1"/>
    </xf>
    <xf numFmtId="10" fontId="2" fillId="5" borderId="1" xfId="0" applyNumberFormat="1" applyFont="1" applyFill="1" applyBorder="1" applyAlignment="1" applyProtection="1">
      <alignment wrapText="1"/>
      <protection locked="0"/>
    </xf>
    <xf numFmtId="10" fontId="2" fillId="0" borderId="0" xfId="0" applyNumberFormat="1" applyFont="1" applyFill="1" applyBorder="1" applyAlignment="1" applyProtection="1">
      <alignment wrapText="1"/>
    </xf>
    <xf numFmtId="10" fontId="2" fillId="0" borderId="0" xfId="0" applyNumberFormat="1" applyFont="1" applyAlignment="1" applyProtection="1">
      <alignment wrapText="1"/>
    </xf>
    <xf numFmtId="0" fontId="0" fillId="0" borderId="0" xfId="0" applyAlignment="1" applyProtection="1">
      <alignment wrapText="1"/>
    </xf>
    <xf numFmtId="0" fontId="3" fillId="0" borderId="0" xfId="0" applyFont="1" applyAlignment="1" applyProtection="1">
      <alignment horizontal="center" wrapText="1"/>
    </xf>
    <xf numFmtId="0" fontId="2" fillId="0" borderId="1" xfId="0" applyFont="1" applyBorder="1" applyAlignment="1" applyProtection="1">
      <alignment horizontal="left" wrapText="1"/>
    </xf>
    <xf numFmtId="0" fontId="5" fillId="0" borderId="1" xfId="0" applyFont="1" applyBorder="1" applyAlignment="1" applyProtection="1">
      <alignment wrapText="1"/>
    </xf>
    <xf numFmtId="0" fontId="3" fillId="0" borderId="1" xfId="0" applyFont="1" applyBorder="1" applyAlignment="1" applyProtection="1">
      <alignment wrapText="1"/>
    </xf>
    <xf numFmtId="0" fontId="2" fillId="3" borderId="3" xfId="0" applyFont="1" applyFill="1" applyBorder="1" applyAlignment="1" applyProtection="1">
      <alignment wrapText="1"/>
    </xf>
    <xf numFmtId="0" fontId="5" fillId="0" borderId="3" xfId="0" applyFont="1" applyBorder="1" applyAlignment="1" applyProtection="1">
      <alignment wrapText="1"/>
    </xf>
    <xf numFmtId="0" fontId="2" fillId="0" borderId="0" xfId="0" applyFont="1" applyAlignment="1" applyProtection="1">
      <alignment wrapText="1"/>
    </xf>
    <xf numFmtId="0" fontId="2" fillId="3" borderId="1" xfId="0" applyFont="1" applyFill="1" applyBorder="1" applyAlignment="1" applyProtection="1">
      <alignment wrapText="1"/>
    </xf>
    <xf numFmtId="0" fontId="2" fillId="0" borderId="1" xfId="0" applyFont="1" applyBorder="1" applyAlignment="1" applyProtection="1">
      <alignment wrapText="1"/>
    </xf>
    <xf numFmtId="0" fontId="6" fillId="0" borderId="1" xfId="1" applyFont="1" applyBorder="1" applyAlignment="1" applyProtection="1">
      <alignment wrapText="1"/>
    </xf>
    <xf numFmtId="0" fontId="2" fillId="6" borderId="1" xfId="0" applyFont="1" applyFill="1" applyBorder="1" applyAlignment="1" applyProtection="1">
      <alignment wrapText="1"/>
    </xf>
    <xf numFmtId="164" fontId="2" fillId="0" borderId="1" xfId="0" applyNumberFormat="1" applyFont="1" applyBorder="1" applyAlignment="1" applyProtection="1">
      <alignment horizontal="right" wrapText="1"/>
    </xf>
    <xf numFmtId="0" fontId="7" fillId="0" borderId="1" xfId="1" applyFont="1" applyBorder="1" applyAlignment="1" applyProtection="1">
      <alignment wrapText="1"/>
    </xf>
    <xf numFmtId="0" fontId="2" fillId="2" borderId="1" xfId="0" applyFont="1" applyFill="1" applyBorder="1" applyAlignment="1" applyProtection="1">
      <alignment wrapText="1"/>
    </xf>
    <xf numFmtId="0" fontId="2" fillId="0" borderId="0" xfId="0" applyFont="1" applyFill="1" applyBorder="1" applyAlignment="1" applyProtection="1">
      <alignment wrapText="1"/>
    </xf>
    <xf numFmtId="0" fontId="6" fillId="0" borderId="0" xfId="1" applyFont="1" applyFill="1" applyBorder="1" applyAlignment="1" applyProtection="1">
      <alignment wrapText="1"/>
    </xf>
    <xf numFmtId="0" fontId="3" fillId="0" borderId="0" xfId="0" applyFont="1" applyFill="1" applyBorder="1" applyAlignment="1" applyProtection="1">
      <alignment wrapText="1"/>
    </xf>
    <xf numFmtId="164" fontId="2" fillId="0" borderId="1" xfId="0" applyNumberFormat="1" applyFont="1" applyBorder="1" applyAlignment="1" applyProtection="1">
      <alignment wrapText="1"/>
    </xf>
    <xf numFmtId="0" fontId="5" fillId="0" borderId="0" xfId="0" applyFont="1" applyFill="1" applyBorder="1" applyAlignment="1" applyProtection="1">
      <alignment wrapText="1"/>
    </xf>
    <xf numFmtId="164" fontId="3" fillId="0" borderId="0" xfId="0" applyNumberFormat="1" applyFont="1" applyFill="1" applyBorder="1" applyAlignment="1" applyProtection="1">
      <alignment wrapText="1"/>
    </xf>
    <xf numFmtId="0" fontId="5" fillId="0" borderId="0" xfId="0" applyFont="1" applyAlignment="1" applyProtection="1">
      <alignment wrapText="1"/>
    </xf>
    <xf numFmtId="0" fontId="3" fillId="0" borderId="0" xfId="0" applyFont="1" applyAlignment="1" applyProtection="1">
      <alignment wrapText="1"/>
    </xf>
    <xf numFmtId="164" fontId="3" fillId="0" borderId="0" xfId="0" applyNumberFormat="1" applyFont="1" applyAlignment="1" applyProtection="1">
      <alignment wrapText="1"/>
    </xf>
    <xf numFmtId="10" fontId="0" fillId="0" borderId="0" xfId="0" applyNumberFormat="1" applyAlignment="1" applyProtection="1">
      <alignment wrapText="1"/>
    </xf>
    <xf numFmtId="0" fontId="3" fillId="4" borderId="1" xfId="0" applyFont="1" applyFill="1" applyBorder="1" applyAlignment="1" applyProtection="1">
      <alignment wrapText="1"/>
      <protection locked="0"/>
    </xf>
    <xf numFmtId="0" fontId="5" fillId="0" borderId="5" xfId="0" applyFont="1" applyBorder="1" applyAlignment="1" applyProtection="1">
      <alignment wrapText="1"/>
    </xf>
    <xf numFmtId="0" fontId="5" fillId="0" borderId="6" xfId="0" applyFont="1" applyBorder="1" applyAlignment="1" applyProtection="1">
      <alignment wrapText="1"/>
    </xf>
    <xf numFmtId="0" fontId="2" fillId="0" borderId="1" xfId="0" applyFont="1" applyBorder="1" applyAlignment="1" applyProtection="1">
      <alignment wrapText="1"/>
      <protection locked="0"/>
    </xf>
    <xf numFmtId="0" fontId="2" fillId="0" borderId="0" xfId="0" applyFont="1" applyFill="1" applyBorder="1" applyAlignment="1" applyProtection="1">
      <alignment wrapText="1"/>
      <protection locked="0"/>
    </xf>
    <xf numFmtId="0" fontId="4" fillId="7" borderId="0" xfId="0" applyFont="1" applyFill="1" applyAlignment="1" applyProtection="1">
      <alignment horizontal="center" wrapText="1"/>
    </xf>
    <xf numFmtId="0" fontId="5" fillId="7" borderId="0" xfId="0" applyFont="1" applyFill="1" applyAlignment="1" applyProtection="1">
      <alignment wrapText="1"/>
    </xf>
    <xf numFmtId="0" fontId="2" fillId="7" borderId="0" xfId="0" applyFont="1" applyFill="1" applyAlignment="1" applyProtection="1">
      <alignment wrapText="1"/>
    </xf>
    <xf numFmtId="0" fontId="2" fillId="7" borderId="0" xfId="0" applyFont="1" applyFill="1" applyAlignment="1" applyProtection="1">
      <alignment wrapText="1"/>
      <protection locked="0"/>
    </xf>
    <xf numFmtId="10" fontId="2" fillId="7" borderId="0" xfId="0" applyNumberFormat="1" applyFont="1" applyFill="1" applyAlignment="1" applyProtection="1">
      <alignment wrapText="1"/>
    </xf>
    <xf numFmtId="164" fontId="2" fillId="7" borderId="0" xfId="0" applyNumberFormat="1" applyFont="1" applyFill="1" applyAlignment="1" applyProtection="1">
      <alignment wrapText="1"/>
    </xf>
    <xf numFmtId="0" fontId="4" fillId="7" borderId="3" xfId="0" applyFont="1" applyFill="1" applyBorder="1" applyAlignment="1" applyProtection="1">
      <alignment horizontal="center" wrapText="1"/>
    </xf>
    <xf numFmtId="0" fontId="5" fillId="7" borderId="3" xfId="0" applyFont="1" applyFill="1" applyBorder="1" applyAlignment="1" applyProtection="1">
      <alignment wrapText="1"/>
    </xf>
    <xf numFmtId="0" fontId="3" fillId="7" borderId="3" xfId="0" applyFont="1" applyFill="1" applyBorder="1" applyAlignment="1" applyProtection="1">
      <alignment wrapText="1"/>
    </xf>
    <xf numFmtId="10" fontId="3" fillId="7" borderId="3" xfId="0" applyNumberFormat="1" applyFont="1" applyFill="1" applyBorder="1" applyAlignment="1" applyProtection="1">
      <alignment wrapText="1"/>
    </xf>
    <xf numFmtId="0" fontId="3" fillId="7" borderId="3" xfId="0" applyFont="1" applyFill="1" applyBorder="1" applyAlignment="1" applyProtection="1">
      <alignment wrapText="1"/>
      <protection locked="0"/>
    </xf>
    <xf numFmtId="0" fontId="5" fillId="0" borderId="1" xfId="0" applyFont="1" applyBorder="1"/>
    <xf numFmtId="0" fontId="2" fillId="4" borderId="3" xfId="0" applyFont="1" applyFill="1" applyBorder="1" applyAlignment="1" applyProtection="1">
      <alignment wrapText="1"/>
      <protection locked="0"/>
    </xf>
    <xf numFmtId="164" fontId="2" fillId="0" borderId="3" xfId="0" applyNumberFormat="1" applyFont="1" applyFill="1" applyBorder="1" applyAlignment="1" applyProtection="1">
      <alignment wrapText="1"/>
    </xf>
    <xf numFmtId="164" fontId="2" fillId="0" borderId="1" xfId="0" applyNumberFormat="1" applyFont="1" applyFill="1" applyBorder="1" applyAlignment="1" applyProtection="1">
      <alignment wrapText="1"/>
    </xf>
    <xf numFmtId="10" fontId="2" fillId="5" borderId="3" xfId="0" applyNumberFormat="1" applyFont="1" applyFill="1" applyBorder="1" applyAlignment="1" applyProtection="1">
      <alignment wrapText="1"/>
      <protection locked="0"/>
    </xf>
    <xf numFmtId="0" fontId="5" fillId="0" borderId="1" xfId="0" applyFont="1" applyBorder="1" applyAlignment="1">
      <alignment wrapText="1"/>
    </xf>
    <xf numFmtId="0" fontId="10" fillId="0" borderId="0" xfId="0" applyFont="1" applyAlignment="1" applyProtection="1">
      <alignment horizontal="center" wrapText="1"/>
    </xf>
    <xf numFmtId="0" fontId="2" fillId="0" borderId="0" xfId="0" applyFont="1" applyAlignment="1">
      <alignment horizontal="center" wrapText="1"/>
    </xf>
    <xf numFmtId="0" fontId="8" fillId="0" borderId="0" xfId="0" applyFont="1" applyAlignment="1" applyProtection="1">
      <alignment horizontal="center" wrapText="1"/>
    </xf>
    <xf numFmtId="0" fontId="3" fillId="0" borderId="0" xfId="0" applyFont="1" applyAlignment="1" applyProtection="1">
      <alignment horizontal="center" wrapText="1"/>
    </xf>
    <xf numFmtId="0" fontId="3" fillId="0" borderId="4" xfId="0"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3" dropStyle="combo" dx="16" fmlaLink="$D$8" fmlaRange="Sheet2!$A$2:$B$5" noThreeD="1" sel="1" val="0"/>
</file>

<file path=xl/ctrlProps/ctrlProp2.xml><?xml version="1.0" encoding="utf-8"?>
<formControlPr xmlns="http://schemas.microsoft.com/office/spreadsheetml/2009/9/main" objectType="Drop" dropLines="13" dropStyle="combo" dx="16" fmlaLink="$D$9" fmlaRange="Sheet2!$A$2:$B$5" noThreeD="1" sel="1" val="0"/>
</file>

<file path=xl/ctrlProps/ctrlProp3.xml><?xml version="1.0" encoding="utf-8"?>
<formControlPr xmlns="http://schemas.microsoft.com/office/spreadsheetml/2009/9/main" objectType="Drop" dropLines="13" dropStyle="combo" dx="16" fmlaLink="$D$16" fmlaRange="Sheet2!$A$9:$B$10" noThreeD="1" sel="1" val="0"/>
</file>

<file path=xl/ctrlProps/ctrlProp4.xml><?xml version="1.0" encoding="utf-8"?>
<formControlPr xmlns="http://schemas.microsoft.com/office/spreadsheetml/2009/9/main" objectType="Drop" dropLines="13" dropStyle="combo" dx="16" fmlaLink="$D$17" fmlaRange="Sheet2!$A$9:$B$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1143000</xdr:colOff>
          <xdr:row>7</xdr:row>
          <xdr:rowOff>171450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3</xdr:col>
          <xdr:colOff>0</xdr:colOff>
          <xdr:row>8</xdr:row>
          <xdr:rowOff>171450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2</xdr:col>
          <xdr:colOff>1143000</xdr:colOff>
          <xdr:row>15</xdr:row>
          <xdr:rowOff>171450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9525</xdr:rowOff>
        </xdr:from>
        <xdr:to>
          <xdr:col>2</xdr:col>
          <xdr:colOff>1143000</xdr:colOff>
          <xdr:row>16</xdr:row>
          <xdr:rowOff>171450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ovpr.uconn.edu/services/sps/proposals/proposal-preparation-guidelines/general-cost-principles/budgeting-costing-guide/fringe-benefits/"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studentjobs.uconn.edu/employment-guide/" TargetMode="External"/><Relationship Id="rId1" Type="http://schemas.openxmlformats.org/officeDocument/2006/relationships/hyperlink" Target="https://payroll.uconn.edu/wp-content/uploads/sites/2008/2018/06/Adjunct-Minimum-Per-Credit-Rates.pdf" TargetMode="External"/><Relationship Id="rId6" Type="http://schemas.openxmlformats.org/officeDocument/2006/relationships/hyperlink" Target="https://ovpr.uchc.edu/services/sps/proposals/proposal-preparation/budget-prep-guide/" TargetMode="External"/><Relationship Id="rId11" Type="http://schemas.openxmlformats.org/officeDocument/2006/relationships/ctrlProp" Target="../ctrlProps/ctrlProp2.xml"/><Relationship Id="rId5" Type="http://schemas.openxmlformats.org/officeDocument/2006/relationships/hyperlink" Target="https://ovpr.uconn.edu/services/sps/proposals/proposal-preparation-guidelines/general-cost-principles/budgeting-costing-guide/fringe-benefits/" TargetMode="External"/><Relationship Id="rId10" Type="http://schemas.openxmlformats.org/officeDocument/2006/relationships/ctrlProp" Target="../ctrlProps/ctrlProp1.xml"/><Relationship Id="rId4" Type="http://schemas.openxmlformats.org/officeDocument/2006/relationships/hyperlink" Target="https://ovpr.uchc.edu/services/sps/proposals/proposal-preparation/budget-prep-guide/"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abSelected="1" topLeftCell="A6" zoomScaleNormal="100" workbookViewId="0">
      <selection activeCell="A2" sqref="A2:B2"/>
    </sheetView>
  </sheetViews>
  <sheetFormatPr defaultColWidth="9.140625" defaultRowHeight="15" x14ac:dyDescent="0.25"/>
  <cols>
    <col min="1" max="1" width="19.7109375" style="17" customWidth="1"/>
    <col min="2" max="2" width="39.7109375" style="38" customWidth="1"/>
    <col min="3" max="3" width="16.7109375" style="17" customWidth="1"/>
    <col min="4" max="4" width="9.85546875" style="17" hidden="1" customWidth="1"/>
    <col min="5" max="5" width="7.7109375" style="41" customWidth="1"/>
    <col min="6" max="6" width="11" style="17" customWidth="1"/>
    <col min="7" max="7" width="35" style="17" customWidth="1"/>
    <col min="8" max="14" width="2.28515625" style="17" customWidth="1"/>
    <col min="15" max="16384" width="9.140625" style="17"/>
  </cols>
  <sheetData>
    <row r="1" spans="1:7" ht="8.4499999999999993" customHeight="1" x14ac:dyDescent="0.25"/>
    <row r="2" spans="1:7" ht="38.450000000000003" customHeight="1" x14ac:dyDescent="0.25">
      <c r="A2" s="64" t="s">
        <v>103</v>
      </c>
      <c r="B2" s="64"/>
      <c r="C2" s="65" t="s">
        <v>100</v>
      </c>
      <c r="D2" s="65"/>
      <c r="E2" s="65"/>
      <c r="F2" s="65"/>
      <c r="G2" s="65"/>
    </row>
    <row r="3" spans="1:7" x14ac:dyDescent="0.25">
      <c r="A3" s="66" t="s">
        <v>54</v>
      </c>
      <c r="B3" s="66"/>
      <c r="C3" s="66"/>
      <c r="D3" s="66"/>
      <c r="E3" s="66"/>
      <c r="F3" s="66"/>
      <c r="G3" s="66"/>
    </row>
    <row r="4" spans="1:7" x14ac:dyDescent="0.25">
      <c r="A4" s="67" t="s">
        <v>6</v>
      </c>
      <c r="B4" s="67" t="s">
        <v>7</v>
      </c>
      <c r="C4" s="67" t="s">
        <v>70</v>
      </c>
      <c r="D4" s="18"/>
      <c r="E4" s="11" t="s">
        <v>58</v>
      </c>
      <c r="F4" s="67" t="s">
        <v>8</v>
      </c>
      <c r="G4" s="67" t="s">
        <v>90</v>
      </c>
    </row>
    <row r="5" spans="1:7" ht="19.899999999999999" customHeight="1" x14ac:dyDescent="0.25">
      <c r="A5" s="68"/>
      <c r="B5" s="68"/>
      <c r="C5" s="68"/>
      <c r="D5" s="18"/>
      <c r="E5" s="11" t="s">
        <v>91</v>
      </c>
      <c r="F5" s="68"/>
      <c r="G5" s="68"/>
    </row>
    <row r="6" spans="1:7" ht="45.75" x14ac:dyDescent="0.25">
      <c r="A6" s="19" t="s">
        <v>34</v>
      </c>
      <c r="B6" s="20" t="s">
        <v>80</v>
      </c>
      <c r="C6" s="21"/>
      <c r="D6" s="21"/>
      <c r="E6" s="12"/>
      <c r="F6" s="21"/>
      <c r="G6" s="42"/>
    </row>
    <row r="7" spans="1:7" x14ac:dyDescent="0.25">
      <c r="A7" s="53" t="s">
        <v>9</v>
      </c>
      <c r="B7" s="54"/>
      <c r="C7" s="55"/>
      <c r="D7" s="55"/>
      <c r="E7" s="56"/>
      <c r="F7" s="55"/>
      <c r="G7" s="57"/>
    </row>
    <row r="8" spans="1:7" ht="26.25" x14ac:dyDescent="0.25">
      <c r="A8" s="22" t="s">
        <v>81</v>
      </c>
      <c r="B8" s="23" t="s">
        <v>93</v>
      </c>
      <c r="C8" s="7"/>
      <c r="D8" s="6">
        <v>1</v>
      </c>
      <c r="E8" s="62">
        <v>1</v>
      </c>
      <c r="F8" s="60">
        <f>(VLOOKUP(D8,Sheet2!B2:C5, 2, FALSE))*(E8)</f>
        <v>0</v>
      </c>
      <c r="G8" s="59"/>
    </row>
    <row r="9" spans="1:7" ht="26.25" x14ac:dyDescent="0.25">
      <c r="A9" s="25" t="s">
        <v>82</v>
      </c>
      <c r="B9" s="23" t="s">
        <v>93</v>
      </c>
      <c r="C9" s="8"/>
      <c r="D9" s="5">
        <v>1</v>
      </c>
      <c r="E9" s="14">
        <v>1</v>
      </c>
      <c r="F9" s="61">
        <f>(VLOOKUP(D9,Sheet2!B2:C13, 2, FALSE))*(E9)</f>
        <v>0</v>
      </c>
      <c r="G9" s="10"/>
    </row>
    <row r="10" spans="1:7" ht="26.25" x14ac:dyDescent="0.25">
      <c r="A10" s="25" t="s">
        <v>83</v>
      </c>
      <c r="B10" s="20" t="s">
        <v>102</v>
      </c>
      <c r="C10" s="26"/>
      <c r="D10" s="45"/>
      <c r="E10" s="13"/>
      <c r="F10" s="9">
        <v>0</v>
      </c>
      <c r="G10" s="10"/>
    </row>
    <row r="11" spans="1:7" ht="23.25" x14ac:dyDescent="0.25">
      <c r="A11" s="25" t="s">
        <v>38</v>
      </c>
      <c r="B11" s="20" t="s">
        <v>97</v>
      </c>
      <c r="C11" s="9">
        <v>0</v>
      </c>
      <c r="D11" s="45">
        <v>1</v>
      </c>
      <c r="E11" s="14">
        <v>1</v>
      </c>
      <c r="F11" s="29">
        <f>C11*(E11)</f>
        <v>0</v>
      </c>
      <c r="G11" s="10"/>
    </row>
    <row r="12" spans="1:7" ht="23.25" x14ac:dyDescent="0.25">
      <c r="A12" s="25" t="s">
        <v>38</v>
      </c>
      <c r="B12" s="20" t="s">
        <v>97</v>
      </c>
      <c r="C12" s="9">
        <v>0</v>
      </c>
      <c r="D12" s="45">
        <v>1</v>
      </c>
      <c r="E12" s="14">
        <v>1</v>
      </c>
      <c r="F12" s="29">
        <f>C12*(E12)</f>
        <v>0</v>
      </c>
      <c r="G12" s="10"/>
    </row>
    <row r="13" spans="1:7" ht="23.25" x14ac:dyDescent="0.25">
      <c r="A13" s="25" t="s">
        <v>84</v>
      </c>
      <c r="B13" s="27" t="s">
        <v>94</v>
      </c>
      <c r="C13" s="26"/>
      <c r="D13" s="45"/>
      <c r="E13" s="13"/>
      <c r="F13" s="9">
        <v>0</v>
      </c>
      <c r="G13" s="10"/>
    </row>
    <row r="14" spans="1:7" ht="34.5" x14ac:dyDescent="0.25">
      <c r="A14" s="25" t="s">
        <v>40</v>
      </c>
      <c r="B14" s="20" t="s">
        <v>101</v>
      </c>
      <c r="C14" s="26"/>
      <c r="D14" s="45"/>
      <c r="E14" s="13"/>
      <c r="F14" s="9">
        <v>0</v>
      </c>
      <c r="G14" s="10"/>
    </row>
    <row r="15" spans="1:7" ht="34.5" x14ac:dyDescent="0.25">
      <c r="A15" s="25" t="s">
        <v>39</v>
      </c>
      <c r="B15" s="27" t="s">
        <v>99</v>
      </c>
      <c r="C15" s="26"/>
      <c r="D15" s="45"/>
      <c r="E15" s="13"/>
      <c r="F15" s="9">
        <v>0</v>
      </c>
      <c r="G15" s="10"/>
    </row>
    <row r="16" spans="1:7" ht="23.25" x14ac:dyDescent="0.25">
      <c r="A16" s="28" t="s">
        <v>32</v>
      </c>
      <c r="B16" s="20" t="s">
        <v>75</v>
      </c>
      <c r="C16" s="8"/>
      <c r="D16" s="5">
        <v>1</v>
      </c>
      <c r="E16" s="14">
        <v>1</v>
      </c>
      <c r="F16" s="61">
        <f>(VLOOKUP(D16,Sheet2!B9:C10, 2, FALSE))*(E16)</f>
        <v>0</v>
      </c>
      <c r="G16" s="10"/>
    </row>
    <row r="17" spans="1:7" ht="23.25" x14ac:dyDescent="0.25">
      <c r="A17" s="28" t="s">
        <v>33</v>
      </c>
      <c r="B17" s="20" t="s">
        <v>75</v>
      </c>
      <c r="C17" s="8"/>
      <c r="D17" s="5">
        <v>1</v>
      </c>
      <c r="E17" s="14">
        <v>1</v>
      </c>
      <c r="F17" s="61">
        <f>(VLOOKUP(D17,Sheet2!B9:C10, 2, FALSE))*(E17)</f>
        <v>0</v>
      </c>
      <c r="G17" s="10"/>
    </row>
    <row r="18" spans="1:7" ht="23.25" x14ac:dyDescent="0.25">
      <c r="A18" s="28" t="s">
        <v>76</v>
      </c>
      <c r="B18" s="20" t="s">
        <v>35</v>
      </c>
      <c r="C18" s="9">
        <v>0</v>
      </c>
      <c r="D18" s="5"/>
      <c r="E18" s="14">
        <v>1</v>
      </c>
      <c r="F18" s="29">
        <f>C18*(E18)</f>
        <v>0</v>
      </c>
      <c r="G18" s="10"/>
    </row>
    <row r="19" spans="1:7" ht="23.25" x14ac:dyDescent="0.25">
      <c r="A19" s="28" t="s">
        <v>77</v>
      </c>
      <c r="B19" s="20" t="s">
        <v>35</v>
      </c>
      <c r="C19" s="9">
        <v>0</v>
      </c>
      <c r="D19" s="5"/>
      <c r="E19" s="14">
        <v>1</v>
      </c>
      <c r="F19" s="29">
        <f>C19*(E19)</f>
        <v>0</v>
      </c>
      <c r="G19" s="10"/>
    </row>
    <row r="20" spans="1:7" ht="34.5" x14ac:dyDescent="0.25">
      <c r="A20" s="28" t="s">
        <v>36</v>
      </c>
      <c r="B20" s="63" t="s">
        <v>71</v>
      </c>
      <c r="C20" s="9">
        <v>0</v>
      </c>
      <c r="D20" s="45">
        <v>1</v>
      </c>
      <c r="E20" s="14">
        <v>1</v>
      </c>
      <c r="F20" s="29">
        <f>C20*(E20)</f>
        <v>0</v>
      </c>
      <c r="G20" s="10"/>
    </row>
    <row r="21" spans="1:7" ht="34.5" x14ac:dyDescent="0.25">
      <c r="A21" s="28" t="s">
        <v>37</v>
      </c>
      <c r="B21" s="63" t="s">
        <v>71</v>
      </c>
      <c r="C21" s="9">
        <v>0</v>
      </c>
      <c r="D21" s="45">
        <v>1</v>
      </c>
      <c r="E21" s="14">
        <v>1</v>
      </c>
      <c r="F21" s="29">
        <f>C21*(E21)</f>
        <v>0</v>
      </c>
      <c r="G21" s="10"/>
    </row>
    <row r="22" spans="1:7" ht="23.25" x14ac:dyDescent="0.25">
      <c r="A22" s="26" t="s">
        <v>73</v>
      </c>
      <c r="B22" s="30" t="s">
        <v>26</v>
      </c>
      <c r="C22" s="31"/>
      <c r="D22" s="45"/>
      <c r="E22" s="13"/>
      <c r="F22" s="9">
        <v>0</v>
      </c>
      <c r="G22" s="10"/>
    </row>
    <row r="23" spans="1:7" ht="23.25" x14ac:dyDescent="0.25">
      <c r="A23" s="26" t="s">
        <v>74</v>
      </c>
      <c r="B23" s="30" t="s">
        <v>26</v>
      </c>
      <c r="C23" s="31"/>
      <c r="D23" s="45"/>
      <c r="E23" s="13"/>
      <c r="F23" s="9">
        <v>0</v>
      </c>
      <c r="G23" s="10"/>
    </row>
    <row r="24" spans="1:7" x14ac:dyDescent="0.25">
      <c r="A24" s="32"/>
      <c r="B24" s="33"/>
      <c r="C24" s="34" t="s">
        <v>22</v>
      </c>
      <c r="D24" s="46"/>
      <c r="E24" s="15"/>
      <c r="F24" s="37">
        <f>SUM(F8:F23)</f>
        <v>0</v>
      </c>
      <c r="G24" s="24"/>
    </row>
    <row r="25" spans="1:7" x14ac:dyDescent="0.25">
      <c r="A25" s="47" t="s">
        <v>14</v>
      </c>
      <c r="B25" s="48"/>
      <c r="C25" s="49"/>
      <c r="D25" s="50"/>
      <c r="E25" s="51"/>
      <c r="F25" s="52"/>
      <c r="G25" s="49"/>
    </row>
    <row r="26" spans="1:7" x14ac:dyDescent="0.25">
      <c r="A26" s="25" t="s">
        <v>86</v>
      </c>
      <c r="B26" s="27" t="s">
        <v>27</v>
      </c>
      <c r="C26" s="26"/>
      <c r="D26" s="45"/>
      <c r="E26" s="13"/>
      <c r="F26" s="35">
        <f>F8*(Sheet2!F4/100)</f>
        <v>0</v>
      </c>
      <c r="G26" s="10"/>
    </row>
    <row r="27" spans="1:7" x14ac:dyDescent="0.25">
      <c r="A27" s="25" t="s">
        <v>85</v>
      </c>
      <c r="B27" s="27" t="s">
        <v>27</v>
      </c>
      <c r="C27" s="26"/>
      <c r="D27" s="45"/>
      <c r="E27" s="13"/>
      <c r="F27" s="35">
        <f>F9*(Sheet2!F4/100)</f>
        <v>0</v>
      </c>
      <c r="G27" s="10"/>
    </row>
    <row r="28" spans="1:7" x14ac:dyDescent="0.25">
      <c r="A28" s="25" t="s">
        <v>72</v>
      </c>
      <c r="B28" s="27" t="s">
        <v>27</v>
      </c>
      <c r="C28" s="26"/>
      <c r="D28" s="45"/>
      <c r="E28" s="13"/>
      <c r="F28" s="35">
        <f>F10*(Sheet2!F5/100)</f>
        <v>0</v>
      </c>
      <c r="G28" s="10"/>
    </row>
    <row r="29" spans="1:7" x14ac:dyDescent="0.25">
      <c r="A29" s="25" t="s">
        <v>45</v>
      </c>
      <c r="B29" s="27" t="s">
        <v>27</v>
      </c>
      <c r="C29" s="26"/>
      <c r="D29" s="45"/>
      <c r="E29" s="13"/>
      <c r="F29" s="35">
        <f>F11*(Sheet2!F3/100)</f>
        <v>0</v>
      </c>
      <c r="G29" s="10"/>
    </row>
    <row r="30" spans="1:7" x14ac:dyDescent="0.25">
      <c r="A30" s="25" t="s">
        <v>44</v>
      </c>
      <c r="B30" s="27" t="s">
        <v>27</v>
      </c>
      <c r="C30" s="26"/>
      <c r="D30" s="45"/>
      <c r="E30" s="13"/>
      <c r="F30" s="35">
        <f>F12*(Sheet2!F3/100)</f>
        <v>0</v>
      </c>
      <c r="G30" s="10"/>
    </row>
    <row r="31" spans="1:7" ht="26.25" x14ac:dyDescent="0.25">
      <c r="A31" s="25" t="s">
        <v>87</v>
      </c>
      <c r="B31" s="27" t="s">
        <v>27</v>
      </c>
      <c r="C31" s="26"/>
      <c r="D31" s="45"/>
      <c r="E31" s="13"/>
      <c r="F31" s="35">
        <f>F13*(Sheet2!F6)</f>
        <v>0</v>
      </c>
      <c r="G31" s="10"/>
    </row>
    <row r="32" spans="1:7" x14ac:dyDescent="0.25">
      <c r="A32" s="25" t="s">
        <v>95</v>
      </c>
      <c r="B32" s="27" t="s">
        <v>27</v>
      </c>
      <c r="C32" s="26"/>
      <c r="D32" s="45"/>
      <c r="E32" s="13"/>
      <c r="F32" s="35">
        <f>F14*(Sheet2!F5/100)</f>
        <v>0</v>
      </c>
      <c r="G32" s="10"/>
    </row>
    <row r="33" spans="1:7" ht="26.25" x14ac:dyDescent="0.25">
      <c r="A33" s="25" t="s">
        <v>43</v>
      </c>
      <c r="B33" s="27" t="s">
        <v>27</v>
      </c>
      <c r="C33" s="26"/>
      <c r="D33" s="45"/>
      <c r="E33" s="13"/>
      <c r="F33" s="35">
        <f>F15*(Sheet2!F5/100)</f>
        <v>0</v>
      </c>
      <c r="G33" s="10"/>
    </row>
    <row r="34" spans="1:7" x14ac:dyDescent="0.25">
      <c r="A34" s="28" t="s">
        <v>55</v>
      </c>
      <c r="B34" s="27" t="s">
        <v>41</v>
      </c>
      <c r="C34" s="26"/>
      <c r="D34" s="45"/>
      <c r="E34" s="13"/>
      <c r="F34" s="35">
        <f>F16*(Sheet2!F13/100)</f>
        <v>0</v>
      </c>
      <c r="G34" s="10"/>
    </row>
    <row r="35" spans="1:7" x14ac:dyDescent="0.25">
      <c r="A35" s="28" t="s">
        <v>56</v>
      </c>
      <c r="B35" s="27" t="s">
        <v>41</v>
      </c>
      <c r="C35" s="26"/>
      <c r="D35" s="45"/>
      <c r="E35" s="13"/>
      <c r="F35" s="35">
        <f>F17*(Sheet2!F13/100)</f>
        <v>0</v>
      </c>
      <c r="G35" s="10"/>
    </row>
    <row r="36" spans="1:7" x14ac:dyDescent="0.25">
      <c r="A36" s="28" t="s">
        <v>88</v>
      </c>
      <c r="B36" s="27" t="s">
        <v>41</v>
      </c>
      <c r="C36" s="26"/>
      <c r="D36" s="45"/>
      <c r="E36" s="13"/>
      <c r="F36" s="35">
        <f>F18*(Sheet2!F12/100)</f>
        <v>0</v>
      </c>
      <c r="G36" s="10"/>
    </row>
    <row r="37" spans="1:7" x14ac:dyDescent="0.25">
      <c r="A37" s="28" t="s">
        <v>89</v>
      </c>
      <c r="B37" s="27" t="s">
        <v>41</v>
      </c>
      <c r="C37" s="26"/>
      <c r="D37" s="45"/>
      <c r="E37" s="13"/>
      <c r="F37" s="35">
        <f>F19*(Sheet2!F12/100)</f>
        <v>0</v>
      </c>
      <c r="G37" s="10"/>
    </row>
    <row r="38" spans="1:7" x14ac:dyDescent="0.25">
      <c r="A38" s="28" t="s">
        <v>42</v>
      </c>
      <c r="B38" s="27" t="s">
        <v>41</v>
      </c>
      <c r="C38" s="26"/>
      <c r="D38" s="45"/>
      <c r="E38" s="13"/>
      <c r="F38" s="35">
        <f>F20*(Sheet2!F12/100)</f>
        <v>0</v>
      </c>
      <c r="G38" s="10"/>
    </row>
    <row r="39" spans="1:7" x14ac:dyDescent="0.25">
      <c r="A39" s="28" t="s">
        <v>51</v>
      </c>
      <c r="B39" s="27" t="s">
        <v>41</v>
      </c>
      <c r="C39" s="26"/>
      <c r="D39" s="45"/>
      <c r="E39" s="13"/>
      <c r="F39" s="35">
        <f>F21*(Sheet2!F12/100)</f>
        <v>0</v>
      </c>
      <c r="G39" s="10"/>
    </row>
    <row r="40" spans="1:7" x14ac:dyDescent="0.25">
      <c r="A40" s="26" t="s">
        <v>15</v>
      </c>
      <c r="B40" s="58" t="s">
        <v>57</v>
      </c>
      <c r="C40" s="31"/>
      <c r="D40" s="45"/>
      <c r="E40" s="13"/>
      <c r="F40" s="9">
        <v>0</v>
      </c>
      <c r="G40" s="10"/>
    </row>
    <row r="41" spans="1:7" x14ac:dyDescent="0.25">
      <c r="A41" s="26" t="s">
        <v>16</v>
      </c>
      <c r="B41" s="58" t="s">
        <v>57</v>
      </c>
      <c r="C41" s="31"/>
      <c r="D41" s="45"/>
      <c r="E41" s="13"/>
      <c r="F41" s="9">
        <v>0</v>
      </c>
      <c r="G41" s="10"/>
    </row>
    <row r="42" spans="1:7" x14ac:dyDescent="0.25">
      <c r="A42" s="32"/>
      <c r="B42" s="36"/>
      <c r="C42" s="34" t="s">
        <v>23</v>
      </c>
      <c r="D42" s="32"/>
      <c r="E42" s="15"/>
      <c r="F42" s="37">
        <f>SUM(F26:F41)</f>
        <v>0</v>
      </c>
      <c r="G42" s="24"/>
    </row>
    <row r="43" spans="1:7" x14ac:dyDescent="0.25">
      <c r="A43" s="47" t="s">
        <v>17</v>
      </c>
      <c r="B43" s="48"/>
      <c r="C43" s="49"/>
      <c r="D43" s="49"/>
      <c r="E43" s="51"/>
      <c r="F43" s="49"/>
      <c r="G43" s="49"/>
    </row>
    <row r="44" spans="1:7" ht="23.25" x14ac:dyDescent="0.25">
      <c r="A44" s="26" t="s">
        <v>79</v>
      </c>
      <c r="B44" s="43" t="s">
        <v>28</v>
      </c>
      <c r="C44" s="44"/>
      <c r="D44" s="26"/>
      <c r="E44" s="13"/>
      <c r="F44" s="9">
        <v>0</v>
      </c>
      <c r="G44" s="10"/>
    </row>
    <row r="45" spans="1:7" ht="57" x14ac:dyDescent="0.25">
      <c r="A45" s="26" t="s">
        <v>78</v>
      </c>
      <c r="B45" s="43" t="s">
        <v>92</v>
      </c>
      <c r="C45" s="44"/>
      <c r="D45" s="26"/>
      <c r="E45" s="13"/>
      <c r="F45" s="9">
        <v>0</v>
      </c>
      <c r="G45" s="10"/>
    </row>
    <row r="46" spans="1:7" ht="23.25" x14ac:dyDescent="0.25">
      <c r="A46" s="26" t="s">
        <v>18</v>
      </c>
      <c r="B46" s="43" t="s">
        <v>52</v>
      </c>
      <c r="C46" s="44"/>
      <c r="D46" s="26"/>
      <c r="E46" s="13"/>
      <c r="F46" s="9">
        <v>0</v>
      </c>
      <c r="G46" s="10"/>
    </row>
    <row r="47" spans="1:7" ht="23.25" x14ac:dyDescent="0.25">
      <c r="A47" s="26" t="s">
        <v>19</v>
      </c>
      <c r="B47" s="43" t="s">
        <v>53</v>
      </c>
      <c r="C47" s="44"/>
      <c r="D47" s="26"/>
      <c r="E47" s="13"/>
      <c r="F47" s="9">
        <v>0</v>
      </c>
      <c r="G47" s="10"/>
    </row>
    <row r="48" spans="1:7" x14ac:dyDescent="0.25">
      <c r="A48" s="26" t="s">
        <v>20</v>
      </c>
      <c r="B48" s="43" t="s">
        <v>98</v>
      </c>
      <c r="C48" s="44"/>
      <c r="D48" s="26"/>
      <c r="E48" s="13"/>
      <c r="F48" s="9">
        <v>0</v>
      </c>
      <c r="G48" s="10"/>
    </row>
    <row r="49" spans="1:7" ht="23.25" x14ac:dyDescent="0.25">
      <c r="A49" s="26" t="s">
        <v>21</v>
      </c>
      <c r="B49" s="43" t="s">
        <v>52</v>
      </c>
      <c r="C49" s="44"/>
      <c r="D49" s="26"/>
      <c r="E49" s="13"/>
      <c r="F49" s="9">
        <v>0</v>
      </c>
      <c r="G49" s="10"/>
    </row>
    <row r="50" spans="1:7" x14ac:dyDescent="0.25">
      <c r="A50" s="26" t="s">
        <v>13</v>
      </c>
      <c r="B50" s="43"/>
      <c r="C50" s="44"/>
      <c r="D50" s="26"/>
      <c r="E50" s="13"/>
      <c r="F50" s="9">
        <v>0</v>
      </c>
      <c r="G50" s="10"/>
    </row>
    <row r="51" spans="1:7" x14ac:dyDescent="0.25">
      <c r="A51" s="24"/>
      <c r="C51" s="24"/>
      <c r="D51" s="24"/>
      <c r="E51" s="16"/>
      <c r="F51" s="24"/>
      <c r="G51" s="24"/>
    </row>
    <row r="52" spans="1:7" x14ac:dyDescent="0.25">
      <c r="A52" s="24"/>
      <c r="C52" s="39" t="s">
        <v>24</v>
      </c>
      <c r="D52" s="24"/>
      <c r="E52" s="16"/>
      <c r="F52" s="40">
        <f>SUM(F24,F42,F44,F45,F46:F50)</f>
        <v>0</v>
      </c>
      <c r="G52" s="24"/>
    </row>
    <row r="53" spans="1:7" x14ac:dyDescent="0.25">
      <c r="A53" s="24"/>
      <c r="C53" s="24"/>
      <c r="D53" s="24"/>
      <c r="E53" s="16"/>
      <c r="F53" s="24"/>
      <c r="G53" s="24"/>
    </row>
  </sheetData>
  <sheetProtection algorithmName="SHA-512" hashValue="DHcPagAriR2uN0WazZ2KhUCvxi+P0UWicZbTrbL7RSZnlA/+8YiOp+zgqBCWgR70QwNJYad+uNSoMG9MHniPzg==" saltValue="MpO7PWLJzQ14AWyf8s87ew==" spinCount="100000" sheet="1" objects="1" scenarios="1"/>
  <mergeCells count="8">
    <mergeCell ref="A2:B2"/>
    <mergeCell ref="C2:G2"/>
    <mergeCell ref="A3:G3"/>
    <mergeCell ref="A4:A5"/>
    <mergeCell ref="B4:B5"/>
    <mergeCell ref="C4:C5"/>
    <mergeCell ref="F4:F5"/>
    <mergeCell ref="G4:G5"/>
  </mergeCells>
  <hyperlinks>
    <hyperlink ref="B15" r:id="rId1" display="Minimum $1566.00 per credit.  See payroll website for more detail.  Fringe will populate below" xr:uid="{00000000-0004-0000-0000-000000000000}"/>
    <hyperlink ref="B13" r:id="rId2" display="Please see student employment guide for classes and rates for undergraduate workers" xr:uid="{00000000-0004-0000-0000-000001000000}"/>
    <hyperlink ref="B26" r:id="rId3" xr:uid="{00000000-0004-0000-0000-000002000000}"/>
    <hyperlink ref="B34" r:id="rId4" xr:uid="{00000000-0004-0000-0000-000003000000}"/>
    <hyperlink ref="B27:B33" r:id="rId5" display="Calculated with internal rates" xr:uid="{00000000-0004-0000-0000-000004000000}"/>
    <hyperlink ref="B35:B39" r:id="rId6" display="Calculated with grant rates" xr:uid="{00000000-0004-0000-0000-000005000000}"/>
  </hyperlinks>
  <pageMargins left="0.25" right="0.25" top="0.75" bottom="0.75" header="0.3" footer="0.3"/>
  <pageSetup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Drop Down 1">
              <controlPr locked="0" defaultSize="0" autoLine="0" autoPict="0">
                <anchor moveWithCells="1">
                  <from>
                    <xdr:col>2</xdr:col>
                    <xdr:colOff>0</xdr:colOff>
                    <xdr:row>7</xdr:row>
                    <xdr:rowOff>0</xdr:rowOff>
                  </from>
                  <to>
                    <xdr:col>2</xdr:col>
                    <xdr:colOff>1143000</xdr:colOff>
                    <xdr:row>7</xdr:row>
                    <xdr:rowOff>171450</xdr:rowOff>
                  </to>
                </anchor>
              </controlPr>
            </control>
          </mc:Choice>
        </mc:AlternateContent>
        <mc:AlternateContent xmlns:mc="http://schemas.openxmlformats.org/markup-compatibility/2006">
          <mc:Choice Requires="x14">
            <control shapeId="1026" r:id="rId11" name="Drop Down 2">
              <controlPr locked="0" defaultSize="0" autoLine="0" autoPict="0">
                <anchor moveWithCells="1">
                  <from>
                    <xdr:col>2</xdr:col>
                    <xdr:colOff>9525</xdr:colOff>
                    <xdr:row>8</xdr:row>
                    <xdr:rowOff>0</xdr:rowOff>
                  </from>
                  <to>
                    <xdr:col>3</xdr:col>
                    <xdr:colOff>0</xdr:colOff>
                    <xdr:row>8</xdr:row>
                    <xdr:rowOff>171450</xdr:rowOff>
                  </to>
                </anchor>
              </controlPr>
            </control>
          </mc:Choice>
        </mc:AlternateContent>
        <mc:AlternateContent xmlns:mc="http://schemas.openxmlformats.org/markup-compatibility/2006">
          <mc:Choice Requires="x14">
            <control shapeId="1038" r:id="rId12" name="Drop Down 14">
              <controlPr locked="0" defaultSize="0" autoLine="0" autoPict="0">
                <anchor moveWithCells="1">
                  <from>
                    <xdr:col>2</xdr:col>
                    <xdr:colOff>9525</xdr:colOff>
                    <xdr:row>15</xdr:row>
                    <xdr:rowOff>0</xdr:rowOff>
                  </from>
                  <to>
                    <xdr:col>2</xdr:col>
                    <xdr:colOff>1143000</xdr:colOff>
                    <xdr:row>15</xdr:row>
                    <xdr:rowOff>171450</xdr:rowOff>
                  </to>
                </anchor>
              </controlPr>
            </control>
          </mc:Choice>
        </mc:AlternateContent>
        <mc:AlternateContent xmlns:mc="http://schemas.openxmlformats.org/markup-compatibility/2006">
          <mc:Choice Requires="x14">
            <control shapeId="1039" r:id="rId13" name="Drop Down 15">
              <controlPr locked="0" defaultSize="0" autoLine="0" autoPict="0">
                <anchor moveWithCells="1">
                  <from>
                    <xdr:col>2</xdr:col>
                    <xdr:colOff>0</xdr:colOff>
                    <xdr:row>16</xdr:row>
                    <xdr:rowOff>9525</xdr:rowOff>
                  </from>
                  <to>
                    <xdr:col>2</xdr:col>
                    <xdr:colOff>1143000</xdr:colOff>
                    <xdr:row>16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workbookViewId="0">
      <selection activeCell="C3" sqref="C3"/>
    </sheetView>
  </sheetViews>
  <sheetFormatPr defaultRowHeight="15" x14ac:dyDescent="0.25"/>
  <cols>
    <col min="1" max="1" width="22.42578125" customWidth="1"/>
    <col min="2" max="2" width="18.140625" customWidth="1"/>
    <col min="3" max="3" width="14.140625" customWidth="1"/>
    <col min="5" max="5" width="25" customWidth="1"/>
    <col min="6" max="6" width="10.85546875" customWidth="1"/>
    <col min="8" max="8" width="25.140625" customWidth="1"/>
    <col min="9" max="9" width="9.85546875" customWidth="1"/>
    <col min="10" max="10" width="14.42578125" customWidth="1"/>
  </cols>
  <sheetData>
    <row r="1" spans="1:13" x14ac:dyDescent="0.25">
      <c r="A1" s="1" t="s">
        <v>46</v>
      </c>
      <c r="B1" s="1" t="s">
        <v>10</v>
      </c>
      <c r="C1" s="1" t="s">
        <v>0</v>
      </c>
      <c r="E1" s="1" t="s">
        <v>96</v>
      </c>
      <c r="F1" s="1" t="s">
        <v>0</v>
      </c>
      <c r="H1" s="1" t="s">
        <v>12</v>
      </c>
      <c r="I1" s="1" t="s">
        <v>25</v>
      </c>
      <c r="J1" s="1" t="s">
        <v>0</v>
      </c>
      <c r="L1" t="s">
        <v>29</v>
      </c>
    </row>
    <row r="2" spans="1:13" x14ac:dyDescent="0.25">
      <c r="A2" s="1" t="s">
        <v>11</v>
      </c>
      <c r="B2">
        <v>1</v>
      </c>
      <c r="C2" s="3">
        <v>0</v>
      </c>
      <c r="E2" s="1" t="s">
        <v>1</v>
      </c>
      <c r="F2" s="1">
        <v>52.3</v>
      </c>
      <c r="H2" s="1" t="s">
        <v>11</v>
      </c>
      <c r="I2" s="1">
        <v>1</v>
      </c>
      <c r="J2" s="2">
        <v>0</v>
      </c>
      <c r="L2" t="s">
        <v>30</v>
      </c>
      <c r="M2">
        <v>1</v>
      </c>
    </row>
    <row r="3" spans="1:13" x14ac:dyDescent="0.25">
      <c r="A3" s="1" t="s">
        <v>67</v>
      </c>
      <c r="B3">
        <v>2</v>
      </c>
      <c r="C3" s="2">
        <v>26825</v>
      </c>
      <c r="E3" s="1" t="s">
        <v>2</v>
      </c>
      <c r="F3" s="1">
        <v>34.299999999999997</v>
      </c>
      <c r="H3" s="1" t="s">
        <v>59</v>
      </c>
      <c r="I3" s="1">
        <v>2</v>
      </c>
      <c r="J3" s="2">
        <v>47484</v>
      </c>
      <c r="L3" t="s">
        <v>31</v>
      </c>
      <c r="M3">
        <v>2</v>
      </c>
    </row>
    <row r="4" spans="1:13" x14ac:dyDescent="0.25">
      <c r="A4" s="1" t="s">
        <v>68</v>
      </c>
      <c r="B4">
        <v>3</v>
      </c>
      <c r="C4" s="2">
        <v>28226</v>
      </c>
      <c r="E4" s="1" t="s">
        <v>3</v>
      </c>
      <c r="F4" s="1">
        <v>19</v>
      </c>
      <c r="H4" s="1" t="s">
        <v>60</v>
      </c>
      <c r="I4" s="1">
        <v>3</v>
      </c>
      <c r="J4" s="2">
        <v>47844</v>
      </c>
    </row>
    <row r="5" spans="1:13" x14ac:dyDescent="0.25">
      <c r="A5" s="1" t="s">
        <v>69</v>
      </c>
      <c r="B5">
        <v>4</v>
      </c>
      <c r="C5" s="2">
        <v>31382</v>
      </c>
      <c r="E5" s="1" t="s">
        <v>4</v>
      </c>
      <c r="F5" s="1">
        <v>27.8</v>
      </c>
      <c r="H5" s="1" t="s">
        <v>61</v>
      </c>
      <c r="I5" s="1">
        <v>4</v>
      </c>
      <c r="J5" s="2">
        <v>48216</v>
      </c>
    </row>
    <row r="6" spans="1:13" x14ac:dyDescent="0.25">
      <c r="E6" s="1" t="s">
        <v>5</v>
      </c>
      <c r="F6" s="1">
        <v>0</v>
      </c>
      <c r="H6" s="1" t="s">
        <v>62</v>
      </c>
      <c r="I6" s="1">
        <v>5</v>
      </c>
      <c r="J6" s="2">
        <v>50316</v>
      </c>
    </row>
    <row r="7" spans="1:13" x14ac:dyDescent="0.25">
      <c r="H7" s="1" t="s">
        <v>63</v>
      </c>
      <c r="I7" s="1">
        <v>6</v>
      </c>
      <c r="J7" s="2">
        <v>52140</v>
      </c>
    </row>
    <row r="8" spans="1:13" x14ac:dyDescent="0.25">
      <c r="A8" s="1" t="s">
        <v>48</v>
      </c>
      <c r="B8" s="1" t="s">
        <v>10</v>
      </c>
      <c r="C8" s="1" t="s">
        <v>0</v>
      </c>
      <c r="H8" s="1" t="s">
        <v>64</v>
      </c>
      <c r="I8" s="1">
        <v>7</v>
      </c>
      <c r="J8" s="2">
        <v>54228</v>
      </c>
    </row>
    <row r="9" spans="1:13" x14ac:dyDescent="0.25">
      <c r="A9" s="1" t="s">
        <v>11</v>
      </c>
      <c r="B9">
        <v>1</v>
      </c>
      <c r="C9" s="3">
        <v>0</v>
      </c>
      <c r="H9" s="1" t="s">
        <v>65</v>
      </c>
      <c r="I9" s="1">
        <v>8</v>
      </c>
      <c r="J9" s="2">
        <v>56400</v>
      </c>
    </row>
    <row r="10" spans="1:13" x14ac:dyDescent="0.25">
      <c r="A10" s="1" t="s">
        <v>47</v>
      </c>
      <c r="B10">
        <v>2</v>
      </c>
      <c r="C10" s="3">
        <v>32000</v>
      </c>
      <c r="E10" s="1" t="s">
        <v>50</v>
      </c>
      <c r="F10" s="1" t="s">
        <v>0</v>
      </c>
      <c r="H10" s="1" t="s">
        <v>66</v>
      </c>
      <c r="I10" s="4">
        <v>9</v>
      </c>
      <c r="J10" s="2">
        <v>58560</v>
      </c>
    </row>
    <row r="11" spans="1:13" x14ac:dyDescent="0.25">
      <c r="E11" s="1" t="s">
        <v>1</v>
      </c>
      <c r="F11" s="1">
        <v>45</v>
      </c>
    </row>
    <row r="12" spans="1:13" x14ac:dyDescent="0.25">
      <c r="E12" s="1" t="s">
        <v>49</v>
      </c>
      <c r="F12" s="1">
        <v>42</v>
      </c>
    </row>
    <row r="13" spans="1:13" x14ac:dyDescent="0.25">
      <c r="E13" s="1" t="s">
        <v>3</v>
      </c>
      <c r="F13" s="1">
        <v>14</v>
      </c>
    </row>
    <row r="14" spans="1:13" x14ac:dyDescent="0.25">
      <c r="E14" s="1" t="s">
        <v>4</v>
      </c>
      <c r="F14" s="1">
        <v>20</v>
      </c>
    </row>
    <row r="15" spans="1:13" x14ac:dyDescent="0.25">
      <c r="E15" s="1" t="s">
        <v>5</v>
      </c>
      <c r="F15" s="1">
        <v>0</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Mroz, Matthew</cp:lastModifiedBy>
  <cp:lastPrinted>2017-08-30T20:03:46Z</cp:lastPrinted>
  <dcterms:created xsi:type="dcterms:W3CDTF">2016-11-22T15:36:59Z</dcterms:created>
  <dcterms:modified xsi:type="dcterms:W3CDTF">2022-10-04T22:24:59Z</dcterms:modified>
</cp:coreProperties>
</file>